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BFC99793-4F85-467D-9548-8A6E334D2B22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7" i="1"/>
  <c r="H128" i="1"/>
  <c r="H131" i="1"/>
  <c r="H132" i="1"/>
  <c r="H119" i="1"/>
  <c r="H123" i="1"/>
  <c r="H107" i="1"/>
  <c r="H108" i="1"/>
  <c r="H109" i="1"/>
  <c r="H111" i="1"/>
  <c r="H112" i="1"/>
  <c r="H113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53" i="1"/>
  <c r="H22" i="1"/>
  <c r="H23" i="1"/>
  <c r="H26" i="1"/>
  <c r="H14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H133" i="1" s="1"/>
  <c r="E126" i="1"/>
  <c r="H126" i="1" s="1"/>
  <c r="E127" i="1"/>
  <c r="E128" i="1"/>
  <c r="E129" i="1"/>
  <c r="H129" i="1" s="1"/>
  <c r="E130" i="1"/>
  <c r="H130" i="1" s="1"/>
  <c r="E131" i="1"/>
  <c r="E132" i="1"/>
  <c r="E125" i="1"/>
  <c r="H125" i="1" s="1"/>
  <c r="E116" i="1"/>
  <c r="H116" i="1" s="1"/>
  <c r="E117" i="1"/>
  <c r="H117" i="1" s="1"/>
  <c r="E118" i="1"/>
  <c r="H118" i="1" s="1"/>
  <c r="E119" i="1"/>
  <c r="E120" i="1"/>
  <c r="H120" i="1" s="1"/>
  <c r="E121" i="1"/>
  <c r="H121" i="1" s="1"/>
  <c r="E122" i="1"/>
  <c r="H122" i="1" s="1"/>
  <c r="E123" i="1"/>
  <c r="E115" i="1"/>
  <c r="H115" i="1" s="1"/>
  <c r="E106" i="1"/>
  <c r="H106" i="1" s="1"/>
  <c r="E107" i="1"/>
  <c r="E108" i="1"/>
  <c r="E109" i="1"/>
  <c r="E110" i="1"/>
  <c r="H110" i="1" s="1"/>
  <c r="E111" i="1"/>
  <c r="E112" i="1"/>
  <c r="E113" i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E23" i="1"/>
  <c r="E24" i="1"/>
  <c r="H24" i="1" s="1"/>
  <c r="E25" i="1"/>
  <c r="H25" i="1" s="1"/>
  <c r="E26" i="1"/>
  <c r="E27" i="1"/>
  <c r="H27" i="1" s="1"/>
  <c r="E28" i="1"/>
  <c r="H28" i="1" s="1"/>
  <c r="E21" i="1"/>
  <c r="H21" i="1" s="1"/>
  <c r="E14" i="1"/>
  <c r="E15" i="1"/>
  <c r="H15" i="1" s="1"/>
  <c r="E16" i="1"/>
  <c r="H16" i="1" s="1"/>
  <c r="E17" i="1"/>
  <c r="H17" i="1" s="1"/>
  <c r="E18" i="1"/>
  <c r="H18" i="1" s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F85" i="1" s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D10" i="1" s="1"/>
  <c r="C12" i="1"/>
  <c r="F10" i="1" l="1"/>
  <c r="G10" i="1"/>
  <c r="G160" i="1" s="1"/>
  <c r="D85" i="1"/>
  <c r="D160" i="1" s="1"/>
  <c r="H85" i="1"/>
  <c r="C10" i="1"/>
  <c r="C160" i="1" s="1"/>
  <c r="H10" i="1"/>
  <c r="E85" i="1"/>
  <c r="E10" i="1"/>
  <c r="F160" i="1"/>
  <c r="E160" i="1" l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<sst xmlns="http://schemas.openxmlformats.org/spreadsheetml/2006/main" count="163" uniqueCount="90">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</sst>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43" zoomScale="90" zoomScaleNormal="90" workbookViewId="0">
      <selection activeCell="G115" sqref="G115:G123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164098754.79999998</v>
      </c>
      <c r="D10" s="8">
        <f>SUM(D12,D20,D30,D40,D50,D60,D64,D73,D77)</f>
        <v>13472.190000000119</v>
      </c>
      <c r="E10" s="28">
        <f t="shared" ref="E10:H10" si="0">SUM(E12,E20,E30,E40,E50,E60,E64,E73,E77)</f>
        <v>164112226.99000001</v>
      </c>
      <c r="F10" s="8">
        <f t="shared" si="0"/>
        <v>85413678.960000008</v>
      </c>
      <c r="G10" s="8">
        <f t="shared" si="0"/>
        <v>84426982.659999996</v>
      </c>
      <c r="H10" s="28">
        <f t="shared" si="0"/>
        <v>78698548.030000001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44956330</v>
      </c>
      <c r="D12" s="7">
        <f>SUM(D13:D19)</f>
        <v>0</v>
      </c>
      <c r="E12" s="29">
        <f t="shared" ref="E12:H12" si="1">SUM(E13:E19)</f>
        <v>44956330</v>
      </c>
      <c r="F12" s="7">
        <f t="shared" si="1"/>
        <v>27378727.899999999</v>
      </c>
      <c r="G12" s="7">
        <f t="shared" si="1"/>
        <v>27190113.199999996</v>
      </c>
      <c r="H12" s="29">
        <f t="shared" si="1"/>
        <v>17577602.100000005</v>
      </c>
    </row>
    <row r="13" spans="2:9" ht="23.6" x14ac:dyDescent="0.25">
      <c r="B13" s="10" t="s">
        <v>14</v>
      </c>
      <c r="C13" s="25">
        <v>14822540</v>
      </c>
      <c r="D13" s="25">
        <v>-179086.45</v>
      </c>
      <c r="E13" s="30">
        <f>SUM(C13:D13)</f>
        <v>14643453.550000001</v>
      </c>
      <c r="F13" s="26">
        <v>10242876.449999999</v>
      </c>
      <c r="G13" s="26">
        <v>10242876.449999999</v>
      </c>
      <c r="H13" s="34">
        <f>SUM(E13-F13)</f>
        <v>4400577.1000000015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13346686</v>
      </c>
      <c r="D15" s="25">
        <v>543474.75</v>
      </c>
      <c r="E15" s="30">
        <f t="shared" si="2"/>
        <v>13890160.75</v>
      </c>
      <c r="F15" s="26">
        <v>7287923.3600000003</v>
      </c>
      <c r="G15" s="26">
        <v>7287923.3600000003</v>
      </c>
      <c r="H15" s="34">
        <f t="shared" si="3"/>
        <v>6602237.3899999997</v>
      </c>
    </row>
    <row r="16" spans="2:9" x14ac:dyDescent="0.25">
      <c r="B16" s="10" t="s">
        <v>17</v>
      </c>
      <c r="C16" s="25">
        <v>5971072</v>
      </c>
      <c r="D16" s="25">
        <v>-75302.039999999994</v>
      </c>
      <c r="E16" s="30">
        <f t="shared" si="2"/>
        <v>5895769.96</v>
      </c>
      <c r="F16" s="26">
        <v>4083143.15</v>
      </c>
      <c r="G16" s="26">
        <v>4005144.65</v>
      </c>
      <c r="H16" s="34">
        <f t="shared" si="3"/>
        <v>1812626.81</v>
      </c>
    </row>
    <row r="17" spans="2:8" x14ac:dyDescent="0.25">
      <c r="B17" s="10" t="s">
        <v>18</v>
      </c>
      <c r="C17" s="25">
        <v>10257475</v>
      </c>
      <c r="D17" s="25">
        <v>-1738366.54</v>
      </c>
      <c r="E17" s="30">
        <f t="shared" si="2"/>
        <v>8519108.4600000009</v>
      </c>
      <c r="F17" s="26">
        <v>5764784.9400000004</v>
      </c>
      <c r="G17" s="26">
        <v>5654168.7400000002</v>
      </c>
      <c r="H17" s="34">
        <f t="shared" si="3"/>
        <v>2754323.5200000005</v>
      </c>
    </row>
    <row r="18" spans="2:8" x14ac:dyDescent="0.25">
      <c r="B18" s="10" t="s">
        <v>19</v>
      </c>
      <c r="C18" s="25">
        <v>502557</v>
      </c>
      <c r="D18" s="25">
        <v>1505280.28</v>
      </c>
      <c r="E18" s="30">
        <f t="shared" si="2"/>
        <v>2007837.28</v>
      </c>
      <c r="F18" s="26">
        <v>0</v>
      </c>
      <c r="G18" s="26">
        <v>0</v>
      </c>
      <c r="H18" s="34">
        <f t="shared" si="3"/>
        <v>2007837.28</v>
      </c>
    </row>
    <row r="19" spans="2:8" x14ac:dyDescent="0.25">
      <c r="B19" s="10" t="s">
        <v>20</v>
      </c>
      <c r="C19" s="25">
        <v>56000</v>
      </c>
      <c r="D19" s="25">
        <v>-56000</v>
      </c>
      <c r="E19" s="30">
        <f t="shared" si="2"/>
        <v>0</v>
      </c>
      <c r="F19" s="26">
        <v>0</v>
      </c>
      <c r="G19" s="26">
        <v>0</v>
      </c>
      <c r="H19" s="34">
        <f t="shared" si="3"/>
        <v>0</v>
      </c>
    </row>
    <row r="20" spans="2:8" s="9" customFormat="1" ht="23.6" x14ac:dyDescent="0.25">
      <c r="B20" s="12" t="s">
        <v>21</v>
      </c>
      <c r="C20" s="7">
        <f>SUM(C21:C29)</f>
        <v>6621000</v>
      </c>
      <c r="D20" s="7">
        <f t="shared" ref="D20:H20" si="4">SUM(D21:D29)</f>
        <v>13923.419999999984</v>
      </c>
      <c r="E20" s="29">
        <f t="shared" si="4"/>
        <v>6634923.419999999</v>
      </c>
      <c r="F20" s="7">
        <f t="shared" si="4"/>
        <v>3071842.8099999996</v>
      </c>
      <c r="G20" s="7">
        <f t="shared" si="4"/>
        <v>2978980.44</v>
      </c>
      <c r="H20" s="29">
        <f t="shared" si="4"/>
        <v>3563080.6099999994</v>
      </c>
    </row>
    <row r="21" spans="2:8" ht="23.6" x14ac:dyDescent="0.25">
      <c r="B21" s="10" t="s">
        <v>22</v>
      </c>
      <c r="C21" s="25">
        <v>1243000</v>
      </c>
      <c r="D21" s="25">
        <v>62321.04</v>
      </c>
      <c r="E21" s="30">
        <f t="shared" si="2"/>
        <v>1305321.04</v>
      </c>
      <c r="F21" s="26">
        <v>676651.66</v>
      </c>
      <c r="G21" s="26">
        <v>675474.84</v>
      </c>
      <c r="H21" s="34">
        <f t="shared" si="3"/>
        <v>628669.38</v>
      </c>
    </row>
    <row r="22" spans="2:8" x14ac:dyDescent="0.25">
      <c r="B22" s="10" t="s">
        <v>23</v>
      </c>
      <c r="C22" s="25">
        <v>225000</v>
      </c>
      <c r="D22" s="25">
        <v>-15000</v>
      </c>
      <c r="E22" s="30">
        <f t="shared" si="2"/>
        <v>210000</v>
      </c>
      <c r="F22" s="26">
        <v>51566.52</v>
      </c>
      <c r="G22" s="26">
        <v>51566.52</v>
      </c>
      <c r="H22" s="34">
        <f t="shared" si="3"/>
        <v>158433.48000000001</v>
      </c>
    </row>
    <row r="23" spans="2:8" ht="23.6" x14ac:dyDescent="0.25">
      <c r="B23" s="10" t="s">
        <v>24</v>
      </c>
      <c r="C23" s="25">
        <v>80000</v>
      </c>
      <c r="D23" s="25">
        <v>0</v>
      </c>
      <c r="E23" s="30">
        <f t="shared" si="2"/>
        <v>80000</v>
      </c>
      <c r="F23" s="26">
        <v>12891.25</v>
      </c>
      <c r="G23" s="26">
        <v>12891.25</v>
      </c>
      <c r="H23" s="34">
        <f t="shared" si="3"/>
        <v>67108.75</v>
      </c>
    </row>
    <row r="24" spans="2:8" ht="23.6" x14ac:dyDescent="0.25">
      <c r="B24" s="10" t="s">
        <v>25</v>
      </c>
      <c r="C24" s="25">
        <v>1593000</v>
      </c>
      <c r="D24" s="25">
        <v>-60000</v>
      </c>
      <c r="E24" s="30">
        <f t="shared" si="2"/>
        <v>1533000</v>
      </c>
      <c r="F24" s="26">
        <v>722235.62</v>
      </c>
      <c r="G24" s="26">
        <v>722235.62</v>
      </c>
      <c r="H24" s="34">
        <f t="shared" si="3"/>
        <v>810764.38</v>
      </c>
    </row>
    <row r="25" spans="2:8" ht="23.4" customHeight="1" x14ac:dyDescent="0.25">
      <c r="B25" s="10" t="s">
        <v>26</v>
      </c>
      <c r="C25" s="25">
        <v>1322000</v>
      </c>
      <c r="D25" s="25">
        <v>-6029</v>
      </c>
      <c r="E25" s="30">
        <f t="shared" si="2"/>
        <v>1315971</v>
      </c>
      <c r="F25" s="26">
        <v>252218.15</v>
      </c>
      <c r="G25" s="26">
        <v>231653.67</v>
      </c>
      <c r="H25" s="34">
        <f t="shared" si="3"/>
        <v>1063752.8500000001</v>
      </c>
    </row>
    <row r="26" spans="2:8" x14ac:dyDescent="0.25">
      <c r="B26" s="10" t="s">
        <v>27</v>
      </c>
      <c r="C26" s="25">
        <v>1200000</v>
      </c>
      <c r="D26" s="25">
        <v>-134389.60999999999</v>
      </c>
      <c r="E26" s="30">
        <f t="shared" si="2"/>
        <v>1065610.3900000001</v>
      </c>
      <c r="F26" s="26">
        <v>605676.1</v>
      </c>
      <c r="G26" s="26">
        <v>545841.62</v>
      </c>
      <c r="H26" s="34">
        <f t="shared" si="3"/>
        <v>459934.29000000015</v>
      </c>
    </row>
    <row r="27" spans="2:8" ht="23.6" x14ac:dyDescent="0.25">
      <c r="B27" s="10" t="s">
        <v>28</v>
      </c>
      <c r="C27" s="25">
        <v>485000</v>
      </c>
      <c r="D27" s="25">
        <v>-258698.19</v>
      </c>
      <c r="E27" s="30">
        <f t="shared" si="2"/>
        <v>226301.81</v>
      </c>
      <c r="F27" s="26">
        <v>12736.8</v>
      </c>
      <c r="G27" s="26">
        <v>12736.8</v>
      </c>
      <c r="H27" s="34">
        <f t="shared" si="3"/>
        <v>213565.01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473000</v>
      </c>
      <c r="D29" s="25">
        <v>425719.18</v>
      </c>
      <c r="E29" s="30">
        <f t="shared" si="2"/>
        <v>898719.17999999993</v>
      </c>
      <c r="F29" s="26">
        <v>737866.71</v>
      </c>
      <c r="G29" s="26">
        <v>726580.12</v>
      </c>
      <c r="H29" s="34">
        <f t="shared" si="3"/>
        <v>160852.46999999997</v>
      </c>
    </row>
    <row r="30" spans="2:8" s="9" customFormat="1" ht="23.6" x14ac:dyDescent="0.25">
      <c r="B30" s="12" t="s">
        <v>31</v>
      </c>
      <c r="C30" s="7">
        <f>SUM(C31:C39)</f>
        <v>18307000</v>
      </c>
      <c r="D30" s="7">
        <f t="shared" ref="D30:H30" si="5">SUM(D31:D39)</f>
        <v>0.7599999998928979</v>
      </c>
      <c r="E30" s="29">
        <f t="shared" si="5"/>
        <v>18307000.759999998</v>
      </c>
      <c r="F30" s="7">
        <f t="shared" si="5"/>
        <v>9217044.209999999</v>
      </c>
      <c r="G30" s="7">
        <f t="shared" si="5"/>
        <v>9063140.0300000012</v>
      </c>
      <c r="H30" s="29">
        <f t="shared" si="5"/>
        <v>9089956.5500000007</v>
      </c>
    </row>
    <row r="31" spans="2:8" x14ac:dyDescent="0.25">
      <c r="B31" s="10" t="s">
        <v>32</v>
      </c>
      <c r="C31" s="25">
        <v>1780000</v>
      </c>
      <c r="D31" s="25">
        <v>-103522</v>
      </c>
      <c r="E31" s="30">
        <f t="shared" si="2"/>
        <v>1676478</v>
      </c>
      <c r="F31" s="26">
        <v>595418.84</v>
      </c>
      <c r="G31" s="26">
        <v>594609.89</v>
      </c>
      <c r="H31" s="34">
        <f t="shared" si="3"/>
        <v>1081059.1600000001</v>
      </c>
    </row>
    <row r="32" spans="2:8" x14ac:dyDescent="0.25">
      <c r="B32" s="10" t="s">
        <v>33</v>
      </c>
      <c r="C32" s="25">
        <v>1715000</v>
      </c>
      <c r="D32" s="25">
        <v>5000</v>
      </c>
      <c r="E32" s="30">
        <f t="shared" si="2"/>
        <v>1720000</v>
      </c>
      <c r="F32" s="26">
        <v>1037267.14</v>
      </c>
      <c r="G32" s="26">
        <v>1036855.94</v>
      </c>
      <c r="H32" s="34">
        <f t="shared" si="3"/>
        <v>682732.86</v>
      </c>
    </row>
    <row r="33" spans="2:8" ht="23.6" x14ac:dyDescent="0.25">
      <c r="B33" s="10" t="s">
        <v>34</v>
      </c>
      <c r="C33" s="25">
        <v>6806782.0599999996</v>
      </c>
      <c r="D33" s="25">
        <v>-1455301.32</v>
      </c>
      <c r="E33" s="30">
        <f t="shared" si="2"/>
        <v>5351480.7399999993</v>
      </c>
      <c r="F33" s="26">
        <v>3443305.62</v>
      </c>
      <c r="G33" s="26">
        <v>3431058.95</v>
      </c>
      <c r="H33" s="34">
        <f t="shared" si="3"/>
        <v>1908175.1199999992</v>
      </c>
    </row>
    <row r="34" spans="2:8" ht="24.55" customHeight="1" x14ac:dyDescent="0.25">
      <c r="B34" s="10" t="s">
        <v>35</v>
      </c>
      <c r="C34" s="25">
        <v>725000</v>
      </c>
      <c r="D34" s="25">
        <v>56139.14</v>
      </c>
      <c r="E34" s="30">
        <f t="shared" si="2"/>
        <v>781139.14</v>
      </c>
      <c r="F34" s="26">
        <v>497868.31</v>
      </c>
      <c r="G34" s="26">
        <v>480936.07</v>
      </c>
      <c r="H34" s="34">
        <f t="shared" si="3"/>
        <v>283270.83</v>
      </c>
    </row>
    <row r="35" spans="2:8" ht="23.6" x14ac:dyDescent="0.25">
      <c r="B35" s="10" t="s">
        <v>36</v>
      </c>
      <c r="C35" s="25">
        <v>3292000</v>
      </c>
      <c r="D35" s="25">
        <v>724080.42</v>
      </c>
      <c r="E35" s="30">
        <f t="shared" si="2"/>
        <v>4016080.42</v>
      </c>
      <c r="F35" s="26">
        <v>1707076.47</v>
      </c>
      <c r="G35" s="26">
        <v>1627969.52</v>
      </c>
      <c r="H35" s="34">
        <f t="shared" si="3"/>
        <v>2309003.9500000002</v>
      </c>
    </row>
    <row r="36" spans="2:8" x14ac:dyDescent="0.25">
      <c r="B36" s="10" t="s">
        <v>37</v>
      </c>
      <c r="C36" s="25">
        <v>1470000</v>
      </c>
      <c r="D36" s="25">
        <v>0</v>
      </c>
      <c r="E36" s="30">
        <f t="shared" si="2"/>
        <v>1470000</v>
      </c>
      <c r="F36" s="26">
        <v>968436.03</v>
      </c>
      <c r="G36" s="26">
        <v>968436.03</v>
      </c>
      <c r="H36" s="34">
        <f t="shared" si="3"/>
        <v>501563.97</v>
      </c>
    </row>
    <row r="37" spans="2:8" x14ac:dyDescent="0.25">
      <c r="B37" s="10" t="s">
        <v>38</v>
      </c>
      <c r="C37" s="25">
        <v>365000</v>
      </c>
      <c r="D37" s="25">
        <v>-1000</v>
      </c>
      <c r="E37" s="30">
        <f t="shared" si="2"/>
        <v>364000</v>
      </c>
      <c r="F37" s="26">
        <v>177065</v>
      </c>
      <c r="G37" s="26">
        <v>177065</v>
      </c>
      <c r="H37" s="34">
        <f t="shared" si="3"/>
        <v>186935</v>
      </c>
    </row>
    <row r="38" spans="2:8" x14ac:dyDescent="0.25">
      <c r="B38" s="10" t="s">
        <v>39</v>
      </c>
      <c r="C38" s="25">
        <v>1361217.94</v>
      </c>
      <c r="D38" s="25">
        <v>778706.02</v>
      </c>
      <c r="E38" s="30">
        <f t="shared" si="2"/>
        <v>2139923.96</v>
      </c>
      <c r="F38" s="26">
        <v>635073.18999999994</v>
      </c>
      <c r="G38" s="26">
        <v>635073.18999999994</v>
      </c>
      <c r="H38" s="34">
        <f t="shared" si="3"/>
        <v>1504850.77</v>
      </c>
    </row>
    <row r="39" spans="2:8" x14ac:dyDescent="0.25">
      <c r="B39" s="10" t="s">
        <v>40</v>
      </c>
      <c r="C39" s="25">
        <v>792000</v>
      </c>
      <c r="D39" s="25">
        <v>-4101.5</v>
      </c>
      <c r="E39" s="30">
        <f t="shared" si="2"/>
        <v>787898.5</v>
      </c>
      <c r="F39" s="26">
        <v>155533.60999999999</v>
      </c>
      <c r="G39" s="26">
        <v>111135.44</v>
      </c>
      <c r="H39" s="34">
        <f t="shared" si="3"/>
        <v>632364.89</v>
      </c>
    </row>
    <row r="40" spans="2:8" s="9" customFormat="1" ht="25.55" customHeight="1" x14ac:dyDescent="0.25">
      <c r="B40" s="12" t="s">
        <v>41</v>
      </c>
      <c r="C40" s="7">
        <f>SUM(C41:C49)</f>
        <v>52849413.079999998</v>
      </c>
      <c r="D40" s="7">
        <f t="shared" ref="D40:H40" si="6">SUM(D41:D49)</f>
        <v>0</v>
      </c>
      <c r="E40" s="29">
        <f t="shared" si="6"/>
        <v>52849413.079999998</v>
      </c>
      <c r="F40" s="7">
        <f t="shared" si="6"/>
        <v>38800997.950000003</v>
      </c>
      <c r="G40" s="7">
        <f t="shared" si="6"/>
        <v>38394637.409999996</v>
      </c>
      <c r="H40" s="29">
        <f t="shared" si="6"/>
        <v>14048415.129999995</v>
      </c>
    </row>
    <row r="41" spans="2:8" ht="23.6" x14ac:dyDescent="0.25">
      <c r="B41" s="10" t="s">
        <v>42</v>
      </c>
      <c r="C41" s="25"/>
      <c r="D41" s="25">
        <v>0</v>
      </c>
      <c r="E41" s="30">
        <f t="shared" si="2"/>
        <v>0</v>
      </c>
      <c r="F41" s="26"/>
      <c r="G41" s="26"/>
      <c r="H41" s="34">
        <f t="shared" si="3"/>
        <v>0</v>
      </c>
    </row>
    <row r="42" spans="2:8" x14ac:dyDescent="0.25">
      <c r="B42" s="10" t="s">
        <v>43</v>
      </c>
      <c r="C42" s="25"/>
      <c r="D42" s="25">
        <v>0</v>
      </c>
      <c r="E42" s="30">
        <f t="shared" si="2"/>
        <v>0</v>
      </c>
      <c r="F42" s="26"/>
      <c r="G42" s="26"/>
      <c r="H42" s="34">
        <f t="shared" si="3"/>
        <v>0</v>
      </c>
    </row>
    <row r="43" spans="2:8" x14ac:dyDescent="0.25">
      <c r="B43" s="10" t="s">
        <v>44</v>
      </c>
      <c r="C43" s="25"/>
      <c r="D43" s="25">
        <v>0</v>
      </c>
      <c r="E43" s="30">
        <f t="shared" si="2"/>
        <v>0</v>
      </c>
      <c r="F43" s="26"/>
      <c r="G43" s="26"/>
      <c r="H43" s="34">
        <f t="shared" si="3"/>
        <v>0</v>
      </c>
    </row>
    <row r="44" spans="2:8" x14ac:dyDescent="0.25">
      <c r="B44" s="10" t="s">
        <v>45</v>
      </c>
      <c r="C44" s="25">
        <v>52849413.079999998</v>
      </c>
      <c r="D44" s="25">
        <v>0</v>
      </c>
      <c r="E44" s="30">
        <f t="shared" si="2"/>
        <v>52849413.079999998</v>
      </c>
      <c r="F44" s="26">
        <v>38800997.950000003</v>
      </c>
      <c r="G44" s="26">
        <v>38394637.409999996</v>
      </c>
      <c r="H44" s="34">
        <f t="shared" si="3"/>
        <v>14048415.129999995</v>
      </c>
    </row>
    <row r="45" spans="2:8" x14ac:dyDescent="0.25">
      <c r="B45" s="10" t="s">
        <v>46</v>
      </c>
      <c r="C45" s="25"/>
      <c r="D45" s="25">
        <v>0</v>
      </c>
      <c r="E45" s="30">
        <f t="shared" si="2"/>
        <v>0</v>
      </c>
      <c r="F45" s="26"/>
      <c r="G45" s="26"/>
      <c r="H45" s="34">
        <f t="shared" si="3"/>
        <v>0</v>
      </c>
    </row>
    <row r="46" spans="2:8" ht="23.6" x14ac:dyDescent="0.25">
      <c r="B46" s="10" t="s">
        <v>47</v>
      </c>
      <c r="C46" s="25"/>
      <c r="D46" s="25">
        <v>0</v>
      </c>
      <c r="E46" s="30">
        <f t="shared" si="2"/>
        <v>0</v>
      </c>
      <c r="F46" s="26"/>
      <c r="G46" s="26"/>
      <c r="H46" s="34">
        <f t="shared" si="3"/>
        <v>0</v>
      </c>
    </row>
    <row r="47" spans="2:8" x14ac:dyDescent="0.25">
      <c r="B47" s="10" t="s">
        <v>48</v>
      </c>
      <c r="C47" s="25"/>
      <c r="D47" s="25">
        <v>0</v>
      </c>
      <c r="E47" s="30">
        <f t="shared" si="2"/>
        <v>0</v>
      </c>
      <c r="F47" s="26"/>
      <c r="G47" s="26"/>
      <c r="H47" s="34">
        <f t="shared" si="3"/>
        <v>0</v>
      </c>
    </row>
    <row r="48" spans="2:8" x14ac:dyDescent="0.25">
      <c r="B48" s="10" t="s">
        <v>49</v>
      </c>
      <c r="C48" s="25"/>
      <c r="D48" s="25">
        <v>0</v>
      </c>
      <c r="E48" s="30">
        <f t="shared" si="2"/>
        <v>0</v>
      </c>
      <c r="F48" s="26"/>
      <c r="G48" s="26"/>
      <c r="H48" s="34">
        <f t="shared" si="3"/>
        <v>0</v>
      </c>
    </row>
    <row r="49" spans="2:8" x14ac:dyDescent="0.25">
      <c r="B49" s="10" t="s">
        <v>50</v>
      </c>
      <c r="C49" s="25"/>
      <c r="D49" s="25">
        <v>0</v>
      </c>
      <c r="E49" s="30">
        <f t="shared" si="2"/>
        <v>0</v>
      </c>
      <c r="F49" s="26"/>
      <c r="G49" s="26"/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17800000</v>
      </c>
      <c r="D50" s="7">
        <f t="shared" ref="D50:H50" si="7">SUM(D51:D59)</f>
        <v>-451.98999999975786</v>
      </c>
      <c r="E50" s="29">
        <f t="shared" si="7"/>
        <v>17799548.010000002</v>
      </c>
      <c r="F50" s="7">
        <f t="shared" si="7"/>
        <v>3581894.33</v>
      </c>
      <c r="G50" s="7">
        <f t="shared" si="7"/>
        <v>3500882.8800000004</v>
      </c>
      <c r="H50" s="29">
        <f t="shared" si="7"/>
        <v>14217653.68</v>
      </c>
    </row>
    <row r="51" spans="2:8" x14ac:dyDescent="0.25">
      <c r="B51" s="10" t="s">
        <v>52</v>
      </c>
      <c r="C51" s="25">
        <v>4592600</v>
      </c>
      <c r="D51" s="25">
        <v>-361478.84</v>
      </c>
      <c r="E51" s="30">
        <f t="shared" si="2"/>
        <v>4231121.16</v>
      </c>
      <c r="F51" s="26">
        <v>2488937.9700000002</v>
      </c>
      <c r="G51" s="26">
        <v>2460983.16</v>
      </c>
      <c r="H51" s="34">
        <f t="shared" si="3"/>
        <v>1742183.19</v>
      </c>
    </row>
    <row r="52" spans="2:8" x14ac:dyDescent="0.25">
      <c r="B52" s="10" t="s">
        <v>53</v>
      </c>
      <c r="C52" s="25">
        <v>130000</v>
      </c>
      <c r="D52" s="25">
        <v>60266.69</v>
      </c>
      <c r="E52" s="30">
        <f t="shared" si="2"/>
        <v>190266.69</v>
      </c>
      <c r="F52" s="26">
        <v>45283.02</v>
      </c>
      <c r="G52" s="26">
        <v>45283.02</v>
      </c>
      <c r="H52" s="34">
        <f t="shared" si="3"/>
        <v>144983.67000000001</v>
      </c>
    </row>
    <row r="53" spans="2:8" x14ac:dyDescent="0.25">
      <c r="B53" s="10" t="s">
        <v>54</v>
      </c>
      <c r="C53" s="25">
        <v>800000</v>
      </c>
      <c r="D53" s="25">
        <v>0</v>
      </c>
      <c r="E53" s="30">
        <f t="shared" si="2"/>
        <v>800000</v>
      </c>
      <c r="F53" s="26">
        <v>334280.84000000003</v>
      </c>
      <c r="G53" s="26">
        <v>281224.2</v>
      </c>
      <c r="H53" s="34">
        <f t="shared" si="3"/>
        <v>465719.16</v>
      </c>
    </row>
    <row r="54" spans="2:8" x14ac:dyDescent="0.25">
      <c r="B54" s="10" t="s">
        <v>55</v>
      </c>
      <c r="C54" s="25">
        <v>1350000</v>
      </c>
      <c r="D54" s="25">
        <v>0</v>
      </c>
      <c r="E54" s="30">
        <f t="shared" si="2"/>
        <v>1350000</v>
      </c>
      <c r="F54" s="26">
        <v>0</v>
      </c>
      <c r="G54" s="26">
        <v>0</v>
      </c>
      <c r="H54" s="34">
        <f t="shared" si="3"/>
        <v>1350000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4427400</v>
      </c>
      <c r="D56" s="25">
        <v>-3157239.84</v>
      </c>
      <c r="E56" s="30">
        <f t="shared" si="2"/>
        <v>1270160.1600000001</v>
      </c>
      <c r="F56" s="26">
        <v>173528.18</v>
      </c>
      <c r="G56" s="26">
        <v>173528.18</v>
      </c>
      <c r="H56" s="34">
        <f t="shared" si="3"/>
        <v>1096631.9800000002</v>
      </c>
    </row>
    <row r="57" spans="2:8" x14ac:dyDescent="0.25">
      <c r="B57" s="10" t="s">
        <v>58</v>
      </c>
      <c r="C57" s="25"/>
      <c r="D57" s="25"/>
      <c r="E57" s="30">
        <f t="shared" si="2"/>
        <v>0</v>
      </c>
      <c r="F57" s="26"/>
      <c r="G57" s="26"/>
      <c r="H57" s="34">
        <f t="shared" si="3"/>
        <v>0</v>
      </c>
    </row>
    <row r="58" spans="2:8" x14ac:dyDescent="0.25">
      <c r="B58" s="10" t="s">
        <v>59</v>
      </c>
      <c r="C58" s="25">
        <v>6500000</v>
      </c>
      <c r="D58" s="25">
        <v>2900000</v>
      </c>
      <c r="E58" s="30">
        <f t="shared" si="2"/>
        <v>9400000</v>
      </c>
      <c r="F58" s="26">
        <v>0</v>
      </c>
      <c r="G58" s="26">
        <v>0</v>
      </c>
      <c r="H58" s="34">
        <f t="shared" si="3"/>
        <v>9400000</v>
      </c>
    </row>
    <row r="59" spans="2:8" x14ac:dyDescent="0.25">
      <c r="B59" s="10" t="s">
        <v>60</v>
      </c>
      <c r="C59" s="25">
        <v>0</v>
      </c>
      <c r="D59" s="25">
        <v>558000</v>
      </c>
      <c r="E59" s="30">
        <f t="shared" si="2"/>
        <v>558000</v>
      </c>
      <c r="F59" s="26">
        <v>539864.31999999995</v>
      </c>
      <c r="G59" s="26">
        <v>539864.31999999995</v>
      </c>
      <c r="H59" s="34">
        <f t="shared" si="3"/>
        <v>18135.680000000051</v>
      </c>
    </row>
    <row r="60" spans="2:8" s="9" customFormat="1" x14ac:dyDescent="0.25">
      <c r="B60" s="6" t="s">
        <v>61</v>
      </c>
      <c r="C60" s="7">
        <f>SUM(C61:C63)</f>
        <v>23565011.719999999</v>
      </c>
      <c r="D60" s="7">
        <f t="shared" ref="D60:H60" si="8">SUM(D61:D63)</f>
        <v>0</v>
      </c>
      <c r="E60" s="29">
        <f t="shared" si="8"/>
        <v>23565011.719999999</v>
      </c>
      <c r="F60" s="7">
        <f t="shared" si="8"/>
        <v>3363171.76</v>
      </c>
      <c r="G60" s="7">
        <f t="shared" si="8"/>
        <v>3299228.7</v>
      </c>
      <c r="H60" s="29">
        <f t="shared" si="8"/>
        <v>20201839.960000001</v>
      </c>
    </row>
    <row r="61" spans="2:8" x14ac:dyDescent="0.25">
      <c r="B61" s="10" t="s">
        <v>62</v>
      </c>
      <c r="C61" s="25"/>
      <c r="D61" s="25">
        <v>0</v>
      </c>
      <c r="E61" s="30">
        <f t="shared" si="2"/>
        <v>0</v>
      </c>
      <c r="F61" s="26"/>
      <c r="G61" s="26"/>
      <c r="H61" s="34">
        <f t="shared" si="3"/>
        <v>0</v>
      </c>
    </row>
    <row r="62" spans="2:8" x14ac:dyDescent="0.25">
      <c r="B62" s="10" t="s">
        <v>63</v>
      </c>
      <c r="C62" s="25">
        <v>23565011.719999999</v>
      </c>
      <c r="D62" s="25">
        <v>0</v>
      </c>
      <c r="E62" s="30">
        <f t="shared" si="2"/>
        <v>23565011.719999999</v>
      </c>
      <c r="F62" s="26">
        <v>3363171.76</v>
      </c>
      <c r="G62" s="26">
        <v>3299228.7</v>
      </c>
      <c r="H62" s="34">
        <f t="shared" si="3"/>
        <v>20201839.960000001</v>
      </c>
    </row>
    <row r="63" spans="2:8" x14ac:dyDescent="0.25">
      <c r="B63" s="10" t="s">
        <v>64</v>
      </c>
      <c r="C63" s="25"/>
      <c r="D63" s="25">
        <v>0</v>
      </c>
      <c r="E63" s="30">
        <f t="shared" si="2"/>
        <v>0</v>
      </c>
      <c r="F63" s="26"/>
      <c r="G63" s="26"/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2415292.7400000002</v>
      </c>
      <c r="D85" s="17">
        <f t="shared" ref="D85:H85" si="14">SUM(D86,D94,D104,D114,D124,D134,D138,D147,D151)</f>
        <v>1708844.64</v>
      </c>
      <c r="E85" s="31">
        <f t="shared" si="14"/>
        <v>4124137.38</v>
      </c>
      <c r="F85" s="17">
        <f t="shared" si="14"/>
        <v>700803.6</v>
      </c>
      <c r="G85" s="17">
        <f t="shared" si="14"/>
        <v>667454.01</v>
      </c>
      <c r="H85" s="31">
        <f t="shared" si="14"/>
        <v>3423333.7800000003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382839.45</v>
      </c>
      <c r="E94" s="29">
        <f t="shared" si="18"/>
        <v>382839.45</v>
      </c>
      <c r="F94" s="7">
        <f t="shared" si="18"/>
        <v>219541.59000000003</v>
      </c>
      <c r="G94" s="7">
        <f t="shared" si="18"/>
        <v>214627.43</v>
      </c>
      <c r="H94" s="29">
        <f t="shared" si="18"/>
        <v>163297.85999999999</v>
      </c>
    </row>
    <row r="95" spans="2:13" ht="23.6" x14ac:dyDescent="0.25">
      <c r="B95" s="10" t="s">
        <v>22</v>
      </c>
      <c r="C95" s="25">
        <v>0</v>
      </c>
      <c r="D95" s="25">
        <v>83025.95</v>
      </c>
      <c r="E95" s="30">
        <f t="shared" si="17"/>
        <v>83025.95</v>
      </c>
      <c r="F95" s="26">
        <v>35525.78</v>
      </c>
      <c r="G95" s="26">
        <v>35525.78</v>
      </c>
      <c r="H95" s="34">
        <f t="shared" si="16"/>
        <v>47500.17</v>
      </c>
    </row>
    <row r="96" spans="2:13" x14ac:dyDescent="0.25">
      <c r="B96" s="10" t="s">
        <v>23</v>
      </c>
      <c r="C96" s="25">
        <v>0</v>
      </c>
      <c r="D96" s="25">
        <v>8477.7000000000007</v>
      </c>
      <c r="E96" s="30">
        <f t="shared" si="17"/>
        <v>8477.7000000000007</v>
      </c>
      <c r="F96" s="26">
        <v>2314.69</v>
      </c>
      <c r="G96" s="26">
        <v>2314.69</v>
      </c>
      <c r="H96" s="34">
        <f t="shared" si="16"/>
        <v>6163.01</v>
      </c>
    </row>
    <row r="97" spans="2:18" ht="23.6" x14ac:dyDescent="0.25">
      <c r="B97" s="10" t="s">
        <v>24</v>
      </c>
      <c r="C97" s="25">
        <v>0</v>
      </c>
      <c r="D97" s="25">
        <v>13890.2</v>
      </c>
      <c r="E97" s="30">
        <f t="shared" si="17"/>
        <v>13890.2</v>
      </c>
      <c r="F97" s="26">
        <v>13890.2</v>
      </c>
      <c r="G97" s="26">
        <v>13890.2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55366.61</v>
      </c>
      <c r="E98" s="30">
        <f t="shared" si="17"/>
        <v>55366.61</v>
      </c>
      <c r="F98" s="26">
        <v>13010.05</v>
      </c>
      <c r="G98" s="26">
        <v>13010.05</v>
      </c>
      <c r="H98" s="34">
        <f t="shared" si="16"/>
        <v>42356.56</v>
      </c>
    </row>
    <row r="99" spans="2:18" ht="23.6" x14ac:dyDescent="0.25">
      <c r="B99" s="10" t="s">
        <v>26</v>
      </c>
      <c r="C99" s="25">
        <v>0</v>
      </c>
      <c r="D99" s="25">
        <v>5575.5</v>
      </c>
      <c r="E99" s="30">
        <f t="shared" si="17"/>
        <v>5575.5</v>
      </c>
      <c r="F99" s="26">
        <v>5575.47</v>
      </c>
      <c r="G99" s="26">
        <v>5575.47</v>
      </c>
      <c r="H99" s="34">
        <f t="shared" si="16"/>
        <v>2.9999999999745341E-2</v>
      </c>
      <c r="J99" s="21"/>
    </row>
    <row r="100" spans="2:18" x14ac:dyDescent="0.25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3313.36</v>
      </c>
      <c r="G100" s="26">
        <v>0</v>
      </c>
      <c r="H100" s="34">
        <f t="shared" si="16"/>
        <v>-3313.36</v>
      </c>
      <c r="R100" s="2"/>
    </row>
    <row r="101" spans="2:18" ht="23.6" x14ac:dyDescent="0.25">
      <c r="B101" s="10" t="s">
        <v>28</v>
      </c>
      <c r="C101" s="25">
        <v>0</v>
      </c>
      <c r="D101" s="25">
        <v>27433.82</v>
      </c>
      <c r="E101" s="30">
        <f t="shared" si="17"/>
        <v>27433.82</v>
      </c>
      <c r="F101" s="26">
        <v>19679.400000000001</v>
      </c>
      <c r="G101" s="26">
        <v>19679.400000000001</v>
      </c>
      <c r="H101" s="34">
        <f t="shared" si="16"/>
        <v>7754.4199999999983</v>
      </c>
    </row>
    <row r="102" spans="2:18" ht="12.6" customHeight="1" x14ac:dyDescent="0.25">
      <c r="B102" s="10" t="s">
        <v>29</v>
      </c>
      <c r="C102" s="25">
        <v>0</v>
      </c>
      <c r="D102" s="25"/>
      <c r="E102" s="30">
        <f t="shared" si="17"/>
        <v>0</v>
      </c>
      <c r="F102" s="26"/>
      <c r="G102" s="26"/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189069.67</v>
      </c>
      <c r="E103" s="30">
        <f t="shared" si="17"/>
        <v>189069.67</v>
      </c>
      <c r="F103" s="26">
        <v>126232.64</v>
      </c>
      <c r="G103" s="26">
        <v>124631.84</v>
      </c>
      <c r="H103" s="34">
        <f t="shared" si="16"/>
        <v>62837.030000000013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1193553.19</v>
      </c>
      <c r="E104" s="29">
        <f t="shared" si="19"/>
        <v>1193553.19</v>
      </c>
      <c r="F104" s="7">
        <f t="shared" si="19"/>
        <v>196887.00999999998</v>
      </c>
      <c r="G104" s="7">
        <f t="shared" si="19"/>
        <v>168451.58</v>
      </c>
      <c r="H104" s="29">
        <f t="shared" si="19"/>
        <v>996666.17999999993</v>
      </c>
    </row>
    <row r="105" spans="2:18" x14ac:dyDescent="0.25">
      <c r="B105" s="10" t="s">
        <v>32</v>
      </c>
      <c r="C105" s="25">
        <v>0</v>
      </c>
      <c r="D105" s="25">
        <v>177.29</v>
      </c>
      <c r="E105" s="30">
        <f t="shared" si="17"/>
        <v>177.29</v>
      </c>
      <c r="F105" s="26">
        <v>0</v>
      </c>
      <c r="G105" s="26">
        <v>0</v>
      </c>
      <c r="H105" s="34">
        <f t="shared" si="16"/>
        <v>177.29</v>
      </c>
    </row>
    <row r="106" spans="2:18" x14ac:dyDescent="0.25">
      <c r="B106" s="10" t="s">
        <v>33</v>
      </c>
      <c r="C106" s="25">
        <v>0</v>
      </c>
      <c r="D106" s="25">
        <v>3770</v>
      </c>
      <c r="E106" s="30">
        <f t="shared" si="17"/>
        <v>3770</v>
      </c>
      <c r="F106" s="26">
        <v>0</v>
      </c>
      <c r="G106" s="26">
        <v>0</v>
      </c>
      <c r="H106" s="34">
        <f t="shared" si="16"/>
        <v>3770</v>
      </c>
    </row>
    <row r="107" spans="2:18" ht="23.6" x14ac:dyDescent="0.25">
      <c r="B107" s="10" t="s">
        <v>34</v>
      </c>
      <c r="C107" s="25">
        <v>0</v>
      </c>
      <c r="D107" s="25">
        <v>128364</v>
      </c>
      <c r="E107" s="30">
        <f t="shared" si="17"/>
        <v>128364</v>
      </c>
      <c r="F107" s="26">
        <v>28845</v>
      </c>
      <c r="G107" s="26">
        <v>28845</v>
      </c>
      <c r="H107" s="34">
        <f t="shared" si="16"/>
        <v>99519</v>
      </c>
    </row>
    <row r="108" spans="2:18" x14ac:dyDescent="0.25">
      <c r="B108" s="10" t="s">
        <v>35</v>
      </c>
      <c r="C108" s="25">
        <v>0</v>
      </c>
      <c r="D108" s="25">
        <v>58900.5</v>
      </c>
      <c r="E108" s="30">
        <f t="shared" si="17"/>
        <v>58900.5</v>
      </c>
      <c r="F108" s="26">
        <v>29000</v>
      </c>
      <c r="G108" s="26">
        <v>29000</v>
      </c>
      <c r="H108" s="34">
        <f t="shared" si="16"/>
        <v>29900.5</v>
      </c>
    </row>
    <row r="109" spans="2:18" ht="23.6" x14ac:dyDescent="0.25">
      <c r="B109" s="10" t="s">
        <v>36</v>
      </c>
      <c r="C109" s="25">
        <v>0</v>
      </c>
      <c r="D109" s="25">
        <v>192238.54</v>
      </c>
      <c r="E109" s="30">
        <f t="shared" si="17"/>
        <v>192238.54</v>
      </c>
      <c r="F109" s="26">
        <v>89120.59</v>
      </c>
      <c r="G109" s="26">
        <v>81232.59</v>
      </c>
      <c r="H109" s="34">
        <f t="shared" si="16"/>
        <v>103117.95000000001</v>
      </c>
    </row>
    <row r="110" spans="2:18" x14ac:dyDescent="0.25">
      <c r="B110" s="10" t="s">
        <v>37</v>
      </c>
      <c r="C110" s="25">
        <v>0</v>
      </c>
      <c r="D110" s="25"/>
      <c r="E110" s="30">
        <f t="shared" si="17"/>
        <v>0</v>
      </c>
      <c r="F110" s="26"/>
      <c r="G110" s="26"/>
      <c r="H110" s="34">
        <f t="shared" si="16"/>
        <v>0</v>
      </c>
    </row>
    <row r="111" spans="2:18" x14ac:dyDescent="0.25">
      <c r="B111" s="10" t="s">
        <v>38</v>
      </c>
      <c r="C111" s="25">
        <v>0</v>
      </c>
      <c r="D111" s="25">
        <v>1000</v>
      </c>
      <c r="E111" s="30">
        <f t="shared" si="17"/>
        <v>1000</v>
      </c>
      <c r="F111" s="26">
        <v>0</v>
      </c>
      <c r="G111" s="26">
        <v>0</v>
      </c>
      <c r="H111" s="34">
        <f t="shared" si="16"/>
        <v>1000</v>
      </c>
    </row>
    <row r="112" spans="2:18" x14ac:dyDescent="0.25">
      <c r="B112" s="10" t="s">
        <v>39</v>
      </c>
      <c r="C112" s="25">
        <v>0</v>
      </c>
      <c r="D112" s="25">
        <v>715914.83</v>
      </c>
      <c r="E112" s="30">
        <f t="shared" si="17"/>
        <v>715914.83</v>
      </c>
      <c r="F112" s="26">
        <v>28053.99</v>
      </c>
      <c r="G112" s="26">
        <v>28053.99</v>
      </c>
      <c r="H112" s="34">
        <f t="shared" si="16"/>
        <v>687860.84</v>
      </c>
      <c r="J112" s="21"/>
    </row>
    <row r="113" spans="2:8" x14ac:dyDescent="0.25">
      <c r="B113" s="10" t="s">
        <v>40</v>
      </c>
      <c r="C113" s="25">
        <v>0</v>
      </c>
      <c r="D113" s="25">
        <v>93188.03</v>
      </c>
      <c r="E113" s="30">
        <f t="shared" si="17"/>
        <v>93188.03</v>
      </c>
      <c r="F113" s="26">
        <v>21867.43</v>
      </c>
      <c r="G113" s="26">
        <v>1320</v>
      </c>
      <c r="H113" s="34">
        <f t="shared" si="16"/>
        <v>71320.600000000006</v>
      </c>
    </row>
    <row r="114" spans="2:8" ht="29.3" customHeight="1" x14ac:dyDescent="0.25">
      <c r="B114" s="20" t="s">
        <v>41</v>
      </c>
      <c r="C114" s="7">
        <f>SUM(C115:C123)</f>
        <v>2415292.7400000002</v>
      </c>
      <c r="D114" s="7">
        <f t="shared" ref="D114:H114" si="20">SUM(D115:D123)</f>
        <v>132000</v>
      </c>
      <c r="E114" s="29">
        <f t="shared" si="20"/>
        <v>2547292.7400000002</v>
      </c>
      <c r="F114" s="7">
        <f t="shared" si="20"/>
        <v>284375</v>
      </c>
      <c r="G114" s="7">
        <f t="shared" si="20"/>
        <v>284375</v>
      </c>
      <c r="H114" s="29">
        <f t="shared" si="20"/>
        <v>2262917.7400000002</v>
      </c>
    </row>
    <row r="115" spans="2:8" ht="23.6" x14ac:dyDescent="0.25">
      <c r="B115" s="10" t="s">
        <v>42</v>
      </c>
      <c r="C115" s="25"/>
      <c r="D115" s="25"/>
      <c r="E115" s="30">
        <f t="shared" si="17"/>
        <v>0</v>
      </c>
      <c r="F115" s="26"/>
      <c r="G115" s="26"/>
      <c r="H115" s="34">
        <f t="shared" si="16"/>
        <v>0</v>
      </c>
    </row>
    <row r="116" spans="2:8" x14ac:dyDescent="0.25">
      <c r="B116" s="10" t="s">
        <v>43</v>
      </c>
      <c r="C116" s="25"/>
      <c r="D116" s="25"/>
      <c r="E116" s="30">
        <f t="shared" si="17"/>
        <v>0</v>
      </c>
      <c r="F116" s="26"/>
      <c r="G116" s="26"/>
      <c r="H116" s="34">
        <f t="shared" si="16"/>
        <v>0</v>
      </c>
    </row>
    <row r="117" spans="2:8" x14ac:dyDescent="0.25">
      <c r="B117" s="10" t="s">
        <v>44</v>
      </c>
      <c r="C117" s="25"/>
      <c r="D117" s="25"/>
      <c r="E117" s="30">
        <f t="shared" si="17"/>
        <v>0</v>
      </c>
      <c r="F117" s="26"/>
      <c r="G117" s="26"/>
      <c r="H117" s="34">
        <f t="shared" si="16"/>
        <v>0</v>
      </c>
    </row>
    <row r="118" spans="2:8" x14ac:dyDescent="0.25">
      <c r="B118" s="10" t="s">
        <v>45</v>
      </c>
      <c r="C118" s="25">
        <v>2415292.7400000002</v>
      </c>
      <c r="D118" s="25">
        <v>132000</v>
      </c>
      <c r="E118" s="30">
        <f t="shared" si="17"/>
        <v>2547292.7400000002</v>
      </c>
      <c r="F118" s="26">
        <v>284375</v>
      </c>
      <c r="G118" s="26">
        <v>284375</v>
      </c>
      <c r="H118" s="34">
        <f t="shared" si="16"/>
        <v>2262917.7400000002</v>
      </c>
    </row>
    <row r="119" spans="2:8" x14ac:dyDescent="0.25">
      <c r="B119" s="10" t="s">
        <v>46</v>
      </c>
      <c r="C119" s="25"/>
      <c r="D119" s="25"/>
      <c r="E119" s="30">
        <f t="shared" si="17"/>
        <v>0</v>
      </c>
      <c r="F119" s="26"/>
      <c r="G119" s="26"/>
      <c r="H119" s="34">
        <f t="shared" si="16"/>
        <v>0</v>
      </c>
    </row>
    <row r="120" spans="2:8" ht="23.6" x14ac:dyDescent="0.25">
      <c r="B120" s="10" t="s">
        <v>47</v>
      </c>
      <c r="C120" s="25"/>
      <c r="D120" s="25"/>
      <c r="E120" s="30">
        <f t="shared" si="17"/>
        <v>0</v>
      </c>
      <c r="F120" s="26"/>
      <c r="G120" s="26"/>
      <c r="H120" s="34">
        <f t="shared" si="16"/>
        <v>0</v>
      </c>
    </row>
    <row r="121" spans="2:8" x14ac:dyDescent="0.25">
      <c r="B121" s="10" t="s">
        <v>48</v>
      </c>
      <c r="C121" s="25"/>
      <c r="D121" s="25"/>
      <c r="E121" s="30">
        <f t="shared" si="17"/>
        <v>0</v>
      </c>
      <c r="F121" s="26"/>
      <c r="G121" s="26"/>
      <c r="H121" s="34">
        <f t="shared" si="16"/>
        <v>0</v>
      </c>
    </row>
    <row r="122" spans="2:8" x14ac:dyDescent="0.25">
      <c r="B122" s="10" t="s">
        <v>49</v>
      </c>
      <c r="C122" s="25"/>
      <c r="D122" s="25"/>
      <c r="E122" s="30">
        <f t="shared" si="17"/>
        <v>0</v>
      </c>
      <c r="F122" s="26"/>
      <c r="G122" s="26"/>
      <c r="H122" s="34">
        <f t="shared" si="16"/>
        <v>0</v>
      </c>
    </row>
    <row r="123" spans="2:8" x14ac:dyDescent="0.25">
      <c r="B123" s="10" t="s">
        <v>50</v>
      </c>
      <c r="C123" s="25"/>
      <c r="D123" s="25"/>
      <c r="E123" s="30">
        <f t="shared" si="17"/>
        <v>0</v>
      </c>
      <c r="F123" s="26"/>
      <c r="G123" s="26"/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452</v>
      </c>
      <c r="E124" s="29">
        <f t="shared" si="21"/>
        <v>452</v>
      </c>
      <c r="F124" s="7">
        <f t="shared" si="21"/>
        <v>0</v>
      </c>
      <c r="G124" s="7">
        <f t="shared" si="21"/>
        <v>0</v>
      </c>
      <c r="H124" s="29">
        <f t="shared" si="21"/>
        <v>452</v>
      </c>
    </row>
    <row r="125" spans="2:8" x14ac:dyDescent="0.25">
      <c r="B125" s="10" t="s">
        <v>52</v>
      </c>
      <c r="C125" s="25">
        <v>0</v>
      </c>
      <c r="D125" s="25"/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/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/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/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/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452</v>
      </c>
      <c r="E130" s="30">
        <f t="shared" si="17"/>
        <v>452</v>
      </c>
      <c r="F130" s="26">
        <v>0</v>
      </c>
      <c r="G130" s="26">
        <v>0</v>
      </c>
      <c r="H130" s="34">
        <f t="shared" si="16"/>
        <v>452</v>
      </c>
    </row>
    <row r="131" spans="2:8" x14ac:dyDescent="0.25">
      <c r="B131" s="10" t="s">
        <v>58</v>
      </c>
      <c r="C131" s="25">
        <v>0</v>
      </c>
      <c r="D131" s="25"/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/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/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166514047.53999999</v>
      </c>
      <c r="D160" s="24">
        <f t="shared" ref="D160:G160" si="28">SUM(D10,D85)</f>
        <v>1722316.83</v>
      </c>
      <c r="E160" s="32">
        <f>SUM(E10,E85)</f>
        <v>168236364.37</v>
      </c>
      <c r="F160" s="24">
        <f t="shared" si="28"/>
        <v>86114482.560000002</v>
      </c>
      <c r="G160" s="24">
        <f t="shared" si="28"/>
        <v>85094436.670000002</v>
      </c>
      <c r="H160" s="32">
        <f>SUM(H10,H85)</f>
        <v>82121881.810000002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2021-10-26T16:41:17Z</cp:lastPrinted>
  <dcterms:created xsi:type="dcterms:W3CDTF">2020-01-08T21:14:59Z</dcterms:created>
  <dcterms:modified xsi:type="dcterms:W3CDTF">2021-10-26T16:41:22Z</dcterms:modified>
</cp:coreProperties>
</file>